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5"/>
  </bookViews>
  <sheets>
    <sheet name="收支总表01" sheetId="1" r:id="rId1"/>
    <sheet name="财政拨款预算表02" sheetId="2" r:id="rId2"/>
    <sheet name="基本支出预算表03" sheetId="3" r:id="rId3"/>
    <sheet name="收入总表04" sheetId="4" r:id="rId4"/>
    <sheet name="支出总表05" sheetId="5" r:id="rId5"/>
    <sheet name="三公经费预算表06" sheetId="6" r:id="rId6"/>
  </sheets>
  <definedNames>
    <definedName name="_xlnm.Print_Area" localSheetId="2">'基本支出预算表03'!$A$1:$C$14</definedName>
    <definedName name="_xlnm.Print_Area" localSheetId="5">'三公经费预算表06'!$A$1:$B$10</definedName>
    <definedName name="_xlnm.Print_Area" localSheetId="0">'收支总表01'!$A$1:$D$29</definedName>
    <definedName name="_xlnm.Print_Titles" localSheetId="2">'基本支出预算表03'!$1:$5</definedName>
    <definedName name="_xlnm.Print_Titles" localSheetId="5">'三公经费预算表06'!$1:$4</definedName>
    <definedName name="_xlnm.Print_Titles" localSheetId="3">'收入总表04'!$1:$5</definedName>
    <definedName name="_xlnm.Print_Titles" localSheetId="0">'收支总表01'!$1:$6</definedName>
    <definedName name="_xlnm.Print_Titles" localSheetId="4">'支出总表05'!$1:$5</definedName>
  </definedNames>
  <calcPr fullCalcOnLoad="1"/>
</workbook>
</file>

<file path=xl/sharedStrings.xml><?xml version="1.0" encoding="utf-8"?>
<sst xmlns="http://schemas.openxmlformats.org/spreadsheetml/2006/main" count="133" uniqueCount="111">
  <si>
    <t>一、财政拨款</t>
  </si>
  <si>
    <t>日常公用支出</t>
  </si>
  <si>
    <t>基本支出</t>
  </si>
  <si>
    <t>上级补助收入</t>
  </si>
  <si>
    <t xml:space="preserve">     政府性基金结转</t>
  </si>
  <si>
    <t>备  注</t>
  </si>
  <si>
    <t>上缴上级支出</t>
  </si>
  <si>
    <t>上年结转</t>
  </si>
  <si>
    <t>人员支出</t>
  </si>
  <si>
    <t>总   计</t>
  </si>
  <si>
    <t>本年支出合计</t>
  </si>
  <si>
    <t>支  出  总  计</t>
  </si>
  <si>
    <t>本年收入合计</t>
  </si>
  <si>
    <t>合计</t>
  </si>
  <si>
    <t>附属单位上缴收入</t>
  </si>
  <si>
    <t>收                    入</t>
  </si>
  <si>
    <t>七、附属单位上缴收入</t>
  </si>
  <si>
    <t>科目名称</t>
  </si>
  <si>
    <t xml:space="preserve">     其他结转</t>
  </si>
  <si>
    <t>预算数</t>
  </si>
  <si>
    <t>事业单位经营收入</t>
  </si>
  <si>
    <t>六、上级补助收入</t>
  </si>
  <si>
    <t>单位：万元</t>
  </si>
  <si>
    <t>项目支出</t>
  </si>
  <si>
    <t>其他收入</t>
  </si>
  <si>
    <t>专户资金</t>
  </si>
  <si>
    <t>对附属单位补助支出</t>
  </si>
  <si>
    <t>合  计</t>
  </si>
  <si>
    <t>其中：专项结转</t>
  </si>
  <si>
    <t>八、用事业基金弥补收支差额</t>
  </si>
  <si>
    <t>结转下年</t>
  </si>
  <si>
    <t>单位名称</t>
  </si>
  <si>
    <t>九、上年结转</t>
  </si>
  <si>
    <t>事业单位经营支出</t>
  </si>
  <si>
    <t>财政拨款</t>
  </si>
  <si>
    <t>二、专户资金</t>
  </si>
  <si>
    <t>科目编码</t>
  </si>
  <si>
    <t>收  入  总  计</t>
  </si>
  <si>
    <t>支                    出</t>
  </si>
  <si>
    <t>部门名称</t>
  </si>
  <si>
    <t xml:space="preserve">    一般公共预算</t>
  </si>
  <si>
    <t>三、事业收入（不含专户资金）</t>
  </si>
  <si>
    <t>四、事业单位经营收入</t>
  </si>
  <si>
    <t>五、其他收入</t>
  </si>
  <si>
    <t>经济分类科目</t>
  </si>
  <si>
    <t>金额</t>
  </si>
  <si>
    <t>单位：万元</t>
  </si>
  <si>
    <t>项目</t>
  </si>
  <si>
    <t xml:space="preserve">  2.公务接待费</t>
  </si>
  <si>
    <t xml:space="preserve">    政府性基金预算</t>
  </si>
  <si>
    <t xml:space="preserve">2016年一般公共预算“三公”经费表 </t>
  </si>
  <si>
    <t>附件2：市级部门预算公开表式</t>
  </si>
  <si>
    <t>附件2：市级部门预算公开表式</t>
  </si>
  <si>
    <t>2016年市级部门支出预算总表</t>
  </si>
  <si>
    <t>2016年市级部门收入预算总表</t>
  </si>
  <si>
    <t>2016年市级部门一般公共预算基本支出表</t>
  </si>
  <si>
    <t>2016年市级部门财政拨款预算表</t>
  </si>
  <si>
    <t>2016年市级部门收支预算总表</t>
  </si>
  <si>
    <t>项             目</t>
  </si>
  <si>
    <t>一、教育支出205</t>
  </si>
  <si>
    <t xml:space="preserve">      普通教育02</t>
  </si>
  <si>
    <t xml:space="preserve">         高等教育05</t>
  </si>
  <si>
    <t xml:space="preserve">      教育费附加安排的支出09</t>
  </si>
  <si>
    <t xml:space="preserve">         其他教育费附加安排的支出99</t>
  </si>
  <si>
    <t xml:space="preserve">      技术研究与开发04</t>
  </si>
  <si>
    <t xml:space="preserve">         应用技术研究与开发02</t>
  </si>
  <si>
    <t xml:space="preserve">      工业和信息产业监管05</t>
  </si>
  <si>
    <t>205</t>
  </si>
  <si>
    <t>教育支出</t>
  </si>
  <si>
    <t xml:space="preserve">  20502</t>
  </si>
  <si>
    <t xml:space="preserve">  普通教育</t>
  </si>
  <si>
    <t xml:space="preserve">    05</t>
  </si>
  <si>
    <t xml:space="preserve">    高等教育</t>
  </si>
  <si>
    <t xml:space="preserve">  20509</t>
  </si>
  <si>
    <t xml:space="preserve">  教育费附加安排的支出</t>
  </si>
  <si>
    <t xml:space="preserve">    99</t>
  </si>
  <si>
    <t xml:space="preserve">    其他教育费附加安排的支出</t>
  </si>
  <si>
    <t>206</t>
  </si>
  <si>
    <t>科学技术支出</t>
  </si>
  <si>
    <t xml:space="preserve">  20604</t>
  </si>
  <si>
    <t xml:space="preserve">  技术研究与开发</t>
  </si>
  <si>
    <t xml:space="preserve">    02</t>
  </si>
  <si>
    <t xml:space="preserve">    应用技术研究与开发</t>
  </si>
  <si>
    <t>衢州学院</t>
  </si>
  <si>
    <t>三、资源勘探信息等支出215</t>
  </si>
  <si>
    <t>二、科学技术支出206</t>
  </si>
  <si>
    <t xml:space="preserve">        工业和信息产业支持10</t>
  </si>
  <si>
    <t>合  计</t>
  </si>
  <si>
    <t>部门名称:衢州学院</t>
  </si>
  <si>
    <t>部门名称：衢州学院</t>
  </si>
  <si>
    <t>部门名称：衢州学院</t>
  </si>
  <si>
    <t>合  计</t>
  </si>
  <si>
    <t>部门名称：衢州学院</t>
  </si>
  <si>
    <t>事业收入（不含专户资金）</t>
  </si>
  <si>
    <t>用事业基金弥补收支差额</t>
  </si>
  <si>
    <t>一般公共预算</t>
  </si>
  <si>
    <t>政府性基金预算</t>
  </si>
  <si>
    <t>衢州学院</t>
  </si>
  <si>
    <t>2016年预算数</t>
  </si>
  <si>
    <t xml:space="preserve">  1.因公出国(境)费用</t>
  </si>
  <si>
    <t xml:space="preserve">  3.公务用车购置及运行维护费</t>
  </si>
  <si>
    <t xml:space="preserve">   其中：公务用车购置费</t>
  </si>
  <si>
    <t xml:space="preserve">            公务用车运行维护费</t>
  </si>
  <si>
    <t>301</t>
  </si>
  <si>
    <t>工资福利支出</t>
  </si>
  <si>
    <t>302</t>
  </si>
  <si>
    <t>商品和服务支出</t>
  </si>
  <si>
    <t>303</t>
  </si>
  <si>
    <t>对个人和家庭的补助</t>
  </si>
  <si>
    <t>备注</t>
  </si>
  <si>
    <t>全口径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</si>
</sst>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);[Red]\(#,##0.00\)"/>
    <numFmt numFmtId="185" formatCode="&quot;￥&quot;* _-#,##0.00;&quot;￥&quot;* \-#,##0.00;&quot;￥&quot;* _-&quot;-&quot;??;@"/>
    <numFmt numFmtId="186" formatCode="#,##0.00_ "/>
    <numFmt numFmtId="187" formatCode="0.00_ "/>
  </numFmts>
  <fonts count="27">
    <font>
      <sz val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方正书宋_GBK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20"/>
      <name val="宋体"/>
      <family val="0"/>
    </font>
    <font>
      <sz val="2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85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4" fontId="4" fillId="0" borderId="0" xfId="0" applyNumberFormat="1" applyFont="1" applyAlignment="1">
      <alignment vertical="center" wrapText="1"/>
    </xf>
    <xf numFmtId="184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184" fontId="3" fillId="0" borderId="0" xfId="0" applyNumberFormat="1" applyFont="1" applyAlignment="1">
      <alignment vertical="center" wrapText="1"/>
    </xf>
    <xf numFmtId="184" fontId="3" fillId="0" borderId="0" xfId="44" applyNumberFormat="1" applyFont="1" applyAlignment="1">
      <alignment horizontal="right" vertical="center"/>
    </xf>
    <xf numFmtId="184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84" fontId="3" fillId="0" borderId="0" xfId="0" applyNumberFormat="1" applyFont="1" applyFill="1" applyAlignment="1">
      <alignment vertical="center" wrapText="1"/>
    </xf>
    <xf numFmtId="184" fontId="3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84" fontId="4" fillId="0" borderId="0" xfId="0" applyNumberFormat="1" applyFont="1" applyAlignment="1">
      <alignment vertical="center"/>
    </xf>
    <xf numFmtId="184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87" fontId="0" fillId="0" borderId="14" xfId="0" applyNumberFormat="1" applyBorder="1" applyAlignment="1">
      <alignment vertical="center"/>
    </xf>
    <xf numFmtId="0" fontId="0" fillId="0" borderId="0" xfId="40">
      <alignment/>
      <protection/>
    </xf>
    <xf numFmtId="0" fontId="0" fillId="0" borderId="0" xfId="40" applyFont="1" applyAlignment="1">
      <alignment horizontal="right"/>
      <protection/>
    </xf>
    <xf numFmtId="0" fontId="0" fillId="0" borderId="0" xfId="40" applyFont="1">
      <alignment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187" fontId="0" fillId="0" borderId="14" xfId="0" applyNumberFormat="1" applyFont="1" applyBorder="1" applyAlignment="1">
      <alignment horizontal="left" vertical="center" indent="2"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2" fontId="3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" fillId="0" borderId="15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>
      <alignment vertical="center"/>
    </xf>
    <xf numFmtId="184" fontId="4" fillId="0" borderId="13" xfId="0" applyNumberFormat="1" applyFont="1" applyFill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184" fontId="0" fillId="0" borderId="13" xfId="0" applyNumberFormat="1" applyFont="1" applyFill="1" applyBorder="1" applyAlignment="1">
      <alignment horizontal="right" vertical="center"/>
    </xf>
    <xf numFmtId="184" fontId="0" fillId="0" borderId="13" xfId="0" applyNumberFormat="1" applyFill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184" fontId="0" fillId="0" borderId="13" xfId="0" applyNumberFormat="1" applyFill="1" applyBorder="1" applyAlignment="1">
      <alignment horizontal="right" vertical="center"/>
    </xf>
    <xf numFmtId="184" fontId="0" fillId="0" borderId="13" xfId="0" applyNumberFormat="1" applyBorder="1" applyAlignment="1">
      <alignment vertical="center"/>
    </xf>
    <xf numFmtId="184" fontId="0" fillId="0" borderId="13" xfId="0" applyNumberFormat="1" applyFont="1" applyBorder="1" applyAlignment="1">
      <alignment horizontal="right" vertical="center"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184" fontId="3" fillId="0" borderId="13" xfId="0" applyNumberFormat="1" applyFont="1" applyFill="1" applyBorder="1" applyAlignment="1" applyProtection="1">
      <alignment horizontal="right" vertical="center"/>
      <protection/>
    </xf>
    <xf numFmtId="184" fontId="4" fillId="0" borderId="13" xfId="0" applyNumberFormat="1" applyFont="1" applyFill="1" applyBorder="1" applyAlignment="1">
      <alignment horizontal="right" vertical="center" wrapText="1"/>
    </xf>
    <xf numFmtId="184" fontId="4" fillId="0" borderId="13" xfId="0" applyNumberFormat="1" applyFont="1" applyBorder="1" applyAlignment="1">
      <alignment horizontal="right" vertical="center" wrapText="1"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184" fontId="3" fillId="0" borderId="13" xfId="44" applyNumberFormat="1" applyFont="1" applyFill="1" applyBorder="1" applyAlignment="1" applyProtection="1">
      <alignment horizontal="right" vertical="center"/>
      <protection/>
    </xf>
    <xf numFmtId="184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40" applyFont="1" applyFill="1">
      <alignment/>
      <protection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84" fontId="4" fillId="0" borderId="13" xfId="0" applyNumberFormat="1" applyFont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3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6" xfId="40" applyFont="1" applyFill="1" applyBorder="1" applyAlignment="1">
      <alignment horizontal="left" vertical="center"/>
      <protection/>
    </xf>
    <xf numFmtId="0" fontId="4" fillId="0" borderId="13" xfId="0" applyFont="1" applyBorder="1" applyAlignment="1">
      <alignment horizontal="left" vertical="center" wrapText="1"/>
    </xf>
    <xf numFmtId="0" fontId="0" fillId="0" borderId="13" xfId="40" applyBorder="1">
      <alignment/>
      <protection/>
    </xf>
    <xf numFmtId="4" fontId="4" fillId="0" borderId="13" xfId="40" applyNumberFormat="1" applyFont="1" applyFill="1" applyBorder="1" applyAlignment="1" applyProtection="1">
      <alignment horizontal="right" vertical="center"/>
      <protection/>
    </xf>
    <xf numFmtId="4" fontId="4" fillId="0" borderId="13" xfId="40" applyNumberFormat="1" applyFont="1" applyFill="1" applyBorder="1" applyAlignment="1" applyProtection="1">
      <alignment horizontal="center" vertical="center"/>
      <protection/>
    </xf>
    <xf numFmtId="0" fontId="0" fillId="0" borderId="13" xfId="40" applyFont="1" applyBorder="1" applyAlignment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84" fontId="3" fillId="0" borderId="13" xfId="0" applyNumberFormat="1" applyFont="1" applyFill="1" applyBorder="1" applyAlignment="1">
      <alignment horizontal="center" vertical="center" wrapText="1"/>
    </xf>
    <xf numFmtId="184" fontId="3" fillId="0" borderId="18" xfId="0" applyNumberFormat="1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18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40" applyFont="1" applyAlignment="1">
      <alignment horizontal="center"/>
      <protection/>
    </xf>
    <xf numFmtId="0" fontId="0" fillId="0" borderId="19" xfId="40" applyFont="1" applyBorder="1" applyAlignment="1">
      <alignment horizontal="right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05464D7CA2100C0E0530A280664A8AE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zoomScalePageLayoutView="0" workbookViewId="0" topLeftCell="A1">
      <selection activeCell="G13" sqref="G13"/>
    </sheetView>
  </sheetViews>
  <sheetFormatPr defaultColWidth="9.16015625" defaultRowHeight="11.25"/>
  <cols>
    <col min="1" max="1" width="38.33203125" style="34" customWidth="1"/>
    <col min="2" max="2" width="38" style="34" customWidth="1"/>
    <col min="3" max="3" width="44.33203125" style="34" customWidth="1"/>
    <col min="4" max="4" width="30.66015625" style="34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spans="1:4" ht="33" customHeight="1">
      <c r="A1" s="40" t="s">
        <v>51</v>
      </c>
      <c r="D1" s="2"/>
    </row>
    <row r="2" ht="19.5" customHeight="1" hidden="1">
      <c r="A2" s="1"/>
    </row>
    <row r="3" spans="1:4" ht="28.5" customHeight="1">
      <c r="A3" s="94" t="s">
        <v>57</v>
      </c>
      <c r="B3" s="94"/>
      <c r="C3" s="94"/>
      <c r="D3" s="94"/>
    </row>
    <row r="4" spans="1:4" ht="15" customHeight="1">
      <c r="A4" s="39" t="s">
        <v>39</v>
      </c>
      <c r="D4" s="2" t="s">
        <v>22</v>
      </c>
    </row>
    <row r="5" spans="1:4" ht="16.5" customHeight="1">
      <c r="A5" s="3" t="s">
        <v>15</v>
      </c>
      <c r="B5" s="4"/>
      <c r="C5" s="95" t="s">
        <v>38</v>
      </c>
      <c r="D5" s="95"/>
    </row>
    <row r="6" spans="1:4" ht="19.5" customHeight="1">
      <c r="A6" s="5" t="s">
        <v>58</v>
      </c>
      <c r="B6" s="5" t="s">
        <v>19</v>
      </c>
      <c r="C6" s="5" t="s">
        <v>58</v>
      </c>
      <c r="D6" s="6" t="s">
        <v>19</v>
      </c>
    </row>
    <row r="7" spans="1:4" ht="15.75" customHeight="1">
      <c r="A7" s="7" t="s">
        <v>0</v>
      </c>
      <c r="B7" s="58">
        <f>SUM(B8:B9)</f>
        <v>11183.75</v>
      </c>
      <c r="C7" s="60" t="s">
        <v>59</v>
      </c>
      <c r="D7" s="63">
        <f>SUM(D8,D10)</f>
        <v>19822.23</v>
      </c>
    </row>
    <row r="8" spans="1:4" ht="15.75" customHeight="1">
      <c r="A8" s="7" t="s">
        <v>40</v>
      </c>
      <c r="B8" s="58">
        <v>11183.75</v>
      </c>
      <c r="C8" s="60" t="s">
        <v>60</v>
      </c>
      <c r="D8" s="63">
        <f>D9</f>
        <v>18809.28</v>
      </c>
    </row>
    <row r="9" spans="1:4" ht="15.75" customHeight="1">
      <c r="A9" s="8" t="s">
        <v>49</v>
      </c>
      <c r="B9" s="58"/>
      <c r="C9" s="60" t="s">
        <v>61</v>
      </c>
      <c r="D9" s="63">
        <v>18809.28</v>
      </c>
    </row>
    <row r="10" spans="1:4" ht="15.75" customHeight="1">
      <c r="A10" s="7" t="s">
        <v>35</v>
      </c>
      <c r="B10" s="58">
        <v>5669.32</v>
      </c>
      <c r="C10" s="60" t="s">
        <v>62</v>
      </c>
      <c r="D10" s="63">
        <f>D11</f>
        <v>1012.95</v>
      </c>
    </row>
    <row r="11" spans="1:4" ht="15.75" customHeight="1">
      <c r="A11" s="8" t="s">
        <v>41</v>
      </c>
      <c r="B11" s="59"/>
      <c r="C11" s="60" t="s">
        <v>63</v>
      </c>
      <c r="D11" s="63">
        <v>1012.95</v>
      </c>
    </row>
    <row r="12" spans="1:4" ht="15.75" customHeight="1">
      <c r="A12" s="8" t="s">
        <v>42</v>
      </c>
      <c r="B12" s="59"/>
      <c r="C12" s="60" t="s">
        <v>85</v>
      </c>
      <c r="D12" s="63">
        <f>D13</f>
        <v>243.26</v>
      </c>
    </row>
    <row r="13" spans="1:4" ht="15.75" customHeight="1">
      <c r="A13" s="8" t="s">
        <v>43</v>
      </c>
      <c r="B13" s="58">
        <v>198.88</v>
      </c>
      <c r="C13" s="60" t="s">
        <v>64</v>
      </c>
      <c r="D13" s="63">
        <f>D14</f>
        <v>243.26</v>
      </c>
    </row>
    <row r="14" spans="1:4" ht="15.75" customHeight="1">
      <c r="A14" s="8"/>
      <c r="B14" s="58"/>
      <c r="C14" s="60" t="s">
        <v>65</v>
      </c>
      <c r="D14" s="63">
        <v>243.26</v>
      </c>
    </row>
    <row r="15" spans="1:4" ht="15.75" customHeight="1">
      <c r="A15" s="8"/>
      <c r="B15" s="58"/>
      <c r="C15" s="62" t="s">
        <v>84</v>
      </c>
      <c r="D15" s="64">
        <f>D16</f>
        <v>50</v>
      </c>
    </row>
    <row r="16" spans="1:4" ht="15.75" customHeight="1">
      <c r="A16" s="8"/>
      <c r="B16" s="58"/>
      <c r="C16" s="60" t="s">
        <v>66</v>
      </c>
      <c r="D16" s="63">
        <f>D17</f>
        <v>50</v>
      </c>
    </row>
    <row r="17" spans="1:4" ht="15.75" customHeight="1">
      <c r="A17" s="8"/>
      <c r="B17" s="58"/>
      <c r="C17" s="60" t="s">
        <v>86</v>
      </c>
      <c r="D17" s="63">
        <v>50</v>
      </c>
    </row>
    <row r="18" spans="1:4" ht="15.75" customHeight="1">
      <c r="A18" s="8"/>
      <c r="B18" s="58"/>
      <c r="C18" s="61"/>
      <c r="D18" s="63"/>
    </row>
    <row r="19" spans="1:4" ht="15.75" customHeight="1">
      <c r="A19" s="8"/>
      <c r="B19" s="58"/>
      <c r="C19" s="41"/>
      <c r="D19" s="63"/>
    </row>
    <row r="20" spans="1:4" ht="15.75" customHeight="1">
      <c r="A20" s="8"/>
      <c r="B20" s="58"/>
      <c r="C20" s="35"/>
      <c r="D20" s="63"/>
    </row>
    <row r="21" spans="1:4" ht="17.25" customHeight="1">
      <c r="A21" s="9" t="s">
        <v>12</v>
      </c>
      <c r="B21" s="58">
        <f>SUM(B7,B10:B13)</f>
        <v>17051.95</v>
      </c>
      <c r="C21" s="10" t="s">
        <v>10</v>
      </c>
      <c r="D21" s="58">
        <f>SUM(D7,D12,D15)</f>
        <v>20115.489999999998</v>
      </c>
    </row>
    <row r="22" spans="1:4" ht="15.75" customHeight="1">
      <c r="A22" s="8" t="s">
        <v>21</v>
      </c>
      <c r="B22" s="58">
        <v>1532.64</v>
      </c>
      <c r="C22" s="11" t="s">
        <v>26</v>
      </c>
      <c r="D22" s="58"/>
    </row>
    <row r="23" spans="1:4" ht="15.75" customHeight="1">
      <c r="A23" s="8" t="s">
        <v>16</v>
      </c>
      <c r="B23" s="58"/>
      <c r="C23" s="11" t="s">
        <v>6</v>
      </c>
      <c r="D23" s="58">
        <v>24.78</v>
      </c>
    </row>
    <row r="24" spans="1:4" ht="15.75" customHeight="1">
      <c r="A24" s="8" t="s">
        <v>29</v>
      </c>
      <c r="B24" s="58"/>
      <c r="C24" s="12"/>
      <c r="D24" s="58"/>
    </row>
    <row r="25" spans="1:4" ht="15.75" customHeight="1">
      <c r="A25" s="8" t="s">
        <v>32</v>
      </c>
      <c r="B25" s="58">
        <f>SUM(B26:B28)</f>
        <v>1555.68</v>
      </c>
      <c r="C25" s="11" t="s">
        <v>30</v>
      </c>
      <c r="D25" s="58"/>
    </row>
    <row r="26" spans="1:4" ht="15.75" customHeight="1">
      <c r="A26" s="13" t="s">
        <v>28</v>
      </c>
      <c r="B26" s="58">
        <v>1555.68</v>
      </c>
      <c r="C26" s="12"/>
      <c r="D26" s="58"/>
    </row>
    <row r="27" spans="1:4" ht="15.75" customHeight="1">
      <c r="A27" s="13" t="s">
        <v>4</v>
      </c>
      <c r="B27" s="58"/>
      <c r="C27" s="12"/>
      <c r="D27" s="58"/>
    </row>
    <row r="28" spans="1:4" ht="15.75" customHeight="1">
      <c r="A28" s="14" t="s">
        <v>18</v>
      </c>
      <c r="B28" s="58"/>
      <c r="C28" s="12"/>
      <c r="D28" s="58"/>
    </row>
    <row r="29" spans="1:4" ht="15.75" customHeight="1">
      <c r="A29" s="9" t="s">
        <v>37</v>
      </c>
      <c r="B29" s="58">
        <f>SUM(B21,B22,B25)</f>
        <v>20140.27</v>
      </c>
      <c r="C29" s="9" t="s">
        <v>11</v>
      </c>
      <c r="D29" s="65">
        <f>B29</f>
        <v>20140.27</v>
      </c>
    </row>
    <row r="30" ht="19.5" customHeight="1"/>
    <row r="31" ht="19.5" customHeight="1"/>
    <row r="32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905511811023623" right="0.5905511811023623" top="0.7874015748031497" bottom="0.7874015748031497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C30" sqref="C30"/>
    </sheetView>
  </sheetViews>
  <sheetFormatPr defaultColWidth="9.16015625" defaultRowHeight="11.25"/>
  <cols>
    <col min="1" max="1" width="13.83203125" style="0" customWidth="1"/>
    <col min="2" max="2" width="32.83203125" style="0" customWidth="1"/>
    <col min="3" max="3" width="18.5" style="0" customWidth="1"/>
    <col min="4" max="4" width="16.16015625" style="0" customWidth="1"/>
    <col min="5" max="5" width="15" style="0" customWidth="1"/>
    <col min="6" max="6" width="15.66015625" style="0" customWidth="1"/>
    <col min="7" max="11" width="19.5" style="0" customWidth="1"/>
  </cols>
  <sheetData>
    <row r="1" spans="1:11" ht="36" customHeight="1">
      <c r="A1" s="40" t="s">
        <v>51</v>
      </c>
      <c r="B1" s="15"/>
      <c r="C1" s="16"/>
      <c r="D1" s="16"/>
      <c r="E1" s="16"/>
      <c r="F1" s="17"/>
      <c r="G1" s="18"/>
      <c r="H1" s="18"/>
      <c r="I1" s="18"/>
      <c r="J1" s="18"/>
      <c r="K1" s="18"/>
    </row>
    <row r="2" spans="1:11" ht="38.25" customHeight="1">
      <c r="A2" s="94" t="s">
        <v>56</v>
      </c>
      <c r="B2" s="94"/>
      <c r="C2" s="94"/>
      <c r="D2" s="94"/>
      <c r="E2" s="94"/>
      <c r="F2" s="94"/>
      <c r="G2" s="19"/>
      <c r="H2" s="19"/>
      <c r="I2" s="19"/>
      <c r="J2" s="18"/>
      <c r="K2" s="18"/>
    </row>
    <row r="3" spans="1:11" ht="19.5" customHeight="1">
      <c r="A3" s="42" t="s">
        <v>39</v>
      </c>
      <c r="B3" s="20"/>
      <c r="C3" s="21"/>
      <c r="D3" s="21"/>
      <c r="E3" s="21"/>
      <c r="F3" s="22" t="s">
        <v>22</v>
      </c>
      <c r="G3" s="18"/>
      <c r="H3" s="18"/>
      <c r="I3" s="18"/>
      <c r="J3" s="18"/>
      <c r="K3" s="18"/>
    </row>
    <row r="4" spans="1:11" ht="19.5" customHeight="1">
      <c r="A4" s="96" t="s">
        <v>36</v>
      </c>
      <c r="B4" s="96" t="s">
        <v>17</v>
      </c>
      <c r="C4" s="96" t="s">
        <v>27</v>
      </c>
      <c r="D4" s="96" t="s">
        <v>2</v>
      </c>
      <c r="E4" s="96" t="s">
        <v>23</v>
      </c>
      <c r="F4" s="96" t="s">
        <v>5</v>
      </c>
      <c r="G4" s="18"/>
      <c r="H4" s="18"/>
      <c r="I4" s="18"/>
      <c r="J4" s="18"/>
      <c r="K4" s="18"/>
    </row>
    <row r="5" spans="1:11" ht="33" customHeight="1">
      <c r="A5" s="96"/>
      <c r="B5" s="96"/>
      <c r="C5" s="96"/>
      <c r="D5" s="96"/>
      <c r="E5" s="96"/>
      <c r="F5" s="96"/>
      <c r="G5" s="15"/>
      <c r="H5" s="24"/>
      <c r="I5" s="24"/>
      <c r="J5" s="24"/>
      <c r="K5" s="24"/>
    </row>
    <row r="6" spans="1:11" ht="25.5" customHeight="1">
      <c r="A6" s="66" t="s">
        <v>67</v>
      </c>
      <c r="B6" s="71" t="s">
        <v>68</v>
      </c>
      <c r="C6" s="67">
        <f>SUM(D6:E6)</f>
        <v>10961.75</v>
      </c>
      <c r="D6" s="68">
        <v>8776.45</v>
      </c>
      <c r="E6" s="68">
        <f>SUM(E7,E9)</f>
        <v>2185.3</v>
      </c>
      <c r="F6" s="69"/>
      <c r="G6" s="25"/>
      <c r="H6" s="18"/>
      <c r="I6" s="18"/>
      <c r="J6" s="18"/>
      <c r="K6" s="18"/>
    </row>
    <row r="7" spans="1:11" ht="25.5" customHeight="1">
      <c r="A7" s="66" t="s">
        <v>69</v>
      </c>
      <c r="B7" s="71" t="s">
        <v>70</v>
      </c>
      <c r="C7" s="67">
        <f aca="true" t="shared" si="0" ref="C7:C14">SUM(D7:E7)</f>
        <v>10049.45</v>
      </c>
      <c r="D7" s="67">
        <f>SUM(D8:D8)</f>
        <v>8776.45</v>
      </c>
      <c r="E7" s="67">
        <f>SUM(E8:E8)</f>
        <v>1273</v>
      </c>
      <c r="F7" s="69"/>
      <c r="G7" s="25"/>
      <c r="H7" s="18"/>
      <c r="I7" s="18"/>
      <c r="J7" s="18"/>
      <c r="K7" s="18"/>
    </row>
    <row r="8" spans="1:11" ht="25.5" customHeight="1">
      <c r="A8" s="66" t="s">
        <v>71</v>
      </c>
      <c r="B8" s="71" t="s">
        <v>72</v>
      </c>
      <c r="C8" s="67">
        <v>10049.45</v>
      </c>
      <c r="D8" s="68">
        <v>8776.45</v>
      </c>
      <c r="E8" s="68">
        <v>1273</v>
      </c>
      <c r="F8" s="69"/>
      <c r="G8" s="25"/>
      <c r="H8" s="18"/>
      <c r="I8" s="18"/>
      <c r="J8" s="18"/>
      <c r="K8" s="18"/>
    </row>
    <row r="9" spans="1:6" ht="25.5" customHeight="1">
      <c r="A9" s="66" t="s">
        <v>73</v>
      </c>
      <c r="B9" s="71" t="s">
        <v>74</v>
      </c>
      <c r="C9" s="67">
        <f t="shared" si="0"/>
        <v>912.3</v>
      </c>
      <c r="D9" s="67">
        <f>SUM(D10:D10)</f>
        <v>0</v>
      </c>
      <c r="E9" s="67">
        <f>SUM(E10:E10)</f>
        <v>912.3</v>
      </c>
      <c r="F9" s="69"/>
    </row>
    <row r="10" spans="1:6" ht="25.5" customHeight="1">
      <c r="A10" s="66" t="s">
        <v>75</v>
      </c>
      <c r="B10" s="71" t="s">
        <v>76</v>
      </c>
      <c r="C10" s="67">
        <v>912.3</v>
      </c>
      <c r="D10" s="68">
        <v>0</v>
      </c>
      <c r="E10" s="68">
        <v>912.3</v>
      </c>
      <c r="F10" s="69"/>
    </row>
    <row r="11" spans="1:6" ht="25.5" customHeight="1">
      <c r="A11" s="66" t="s">
        <v>77</v>
      </c>
      <c r="B11" s="71" t="s">
        <v>78</v>
      </c>
      <c r="C11" s="67">
        <f t="shared" si="0"/>
        <v>222</v>
      </c>
      <c r="D11" s="67"/>
      <c r="E11" s="67">
        <v>222</v>
      </c>
      <c r="F11" s="69"/>
    </row>
    <row r="12" spans="1:6" ht="25.5" customHeight="1">
      <c r="A12" s="66" t="s">
        <v>79</v>
      </c>
      <c r="B12" s="71" t="s">
        <v>80</v>
      </c>
      <c r="C12" s="67">
        <f t="shared" si="0"/>
        <v>222</v>
      </c>
      <c r="D12" s="68">
        <v>0</v>
      </c>
      <c r="E12" s="68">
        <v>222</v>
      </c>
      <c r="F12" s="69"/>
    </row>
    <row r="13" spans="1:6" ht="25.5" customHeight="1">
      <c r="A13" s="66" t="s">
        <v>81</v>
      </c>
      <c r="B13" s="71" t="s">
        <v>82</v>
      </c>
      <c r="C13" s="67">
        <f t="shared" si="0"/>
        <v>222</v>
      </c>
      <c r="D13" s="68">
        <v>0</v>
      </c>
      <c r="E13" s="68">
        <v>222</v>
      </c>
      <c r="F13" s="69"/>
    </row>
    <row r="14" spans="1:6" ht="25.5" customHeight="1">
      <c r="A14" s="66"/>
      <c r="B14" s="80" t="s">
        <v>87</v>
      </c>
      <c r="C14" s="68">
        <f t="shared" si="0"/>
        <v>11183.75</v>
      </c>
      <c r="D14" s="68">
        <v>8776.45</v>
      </c>
      <c r="E14" s="68">
        <f>SUM(E6,E11)</f>
        <v>2407.3</v>
      </c>
      <c r="F14" s="70"/>
    </row>
  </sheetData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67" right="0.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PageLayoutView="0" workbookViewId="0" topLeftCell="A1">
      <selection activeCell="C9" sqref="C9"/>
    </sheetView>
  </sheetViews>
  <sheetFormatPr defaultColWidth="9.16015625" defaultRowHeight="11.25"/>
  <cols>
    <col min="1" max="1" width="22" style="0" customWidth="1"/>
    <col min="2" max="2" width="47.33203125" style="0" customWidth="1"/>
    <col min="3" max="3" width="31.33203125" style="0" customWidth="1"/>
    <col min="4" max="8" width="19.5" style="0" customWidth="1"/>
  </cols>
  <sheetData>
    <row r="1" spans="1:8" ht="37.5" customHeight="1">
      <c r="A1" s="40" t="s">
        <v>51</v>
      </c>
      <c r="B1" s="15"/>
      <c r="C1" s="17"/>
      <c r="D1" s="18"/>
      <c r="E1" s="18"/>
      <c r="F1" s="18"/>
      <c r="G1" s="18"/>
      <c r="H1" s="18"/>
    </row>
    <row r="2" spans="1:8" ht="39.75" customHeight="1">
      <c r="A2" s="94" t="s">
        <v>55</v>
      </c>
      <c r="B2" s="94"/>
      <c r="C2" s="94"/>
      <c r="D2" s="19"/>
      <c r="E2" s="19"/>
      <c r="F2" s="19"/>
      <c r="G2" s="18"/>
      <c r="H2" s="18"/>
    </row>
    <row r="3" spans="1:8" ht="30.75" customHeight="1">
      <c r="A3" s="42" t="s">
        <v>88</v>
      </c>
      <c r="B3" s="20"/>
      <c r="C3" s="22" t="s">
        <v>22</v>
      </c>
      <c r="D3" s="18"/>
      <c r="E3" s="18"/>
      <c r="F3" s="18"/>
      <c r="G3" s="18"/>
      <c r="H3" s="18"/>
    </row>
    <row r="4" spans="1:8" ht="32.25" customHeight="1">
      <c r="A4" s="96" t="s">
        <v>44</v>
      </c>
      <c r="B4" s="96"/>
      <c r="C4" s="96" t="s">
        <v>45</v>
      </c>
      <c r="D4" s="18"/>
      <c r="E4" s="18"/>
      <c r="F4" s="18"/>
      <c r="G4" s="18"/>
      <c r="H4" s="18"/>
    </row>
    <row r="5" spans="1:8" ht="35.25" customHeight="1">
      <c r="A5" s="23" t="s">
        <v>36</v>
      </c>
      <c r="B5" s="23" t="s">
        <v>17</v>
      </c>
      <c r="C5" s="96"/>
      <c r="D5" s="15"/>
      <c r="E5" s="24"/>
      <c r="F5" s="24"/>
      <c r="G5" s="24"/>
      <c r="H5" s="24"/>
    </row>
    <row r="6" spans="1:8" ht="29.25" customHeight="1">
      <c r="A6" s="69" t="s">
        <v>103</v>
      </c>
      <c r="B6" s="72" t="s">
        <v>104</v>
      </c>
      <c r="C6" s="73">
        <v>7499.75</v>
      </c>
      <c r="D6" s="25"/>
      <c r="E6" s="18"/>
      <c r="F6" s="18"/>
      <c r="G6" s="18"/>
      <c r="H6" s="18"/>
    </row>
    <row r="7" spans="1:8" ht="29.25" customHeight="1">
      <c r="A7" s="69" t="s">
        <v>105</v>
      </c>
      <c r="B7" s="72" t="s">
        <v>106</v>
      </c>
      <c r="C7" s="74">
        <v>1210.95</v>
      </c>
      <c r="D7" s="25"/>
      <c r="E7" s="18"/>
      <c r="F7" s="18"/>
      <c r="G7" s="18"/>
      <c r="H7" s="18"/>
    </row>
    <row r="8" spans="1:8" ht="29.25" customHeight="1">
      <c r="A8" s="69" t="s">
        <v>107</v>
      </c>
      <c r="B8" s="72" t="s">
        <v>108</v>
      </c>
      <c r="C8" s="74">
        <v>65.75</v>
      </c>
      <c r="D8" s="25"/>
      <c r="E8" s="18"/>
      <c r="F8" s="18"/>
      <c r="G8" s="18"/>
      <c r="H8" s="18"/>
    </row>
    <row r="9" spans="1:8" ht="29.25" customHeight="1">
      <c r="A9" s="89"/>
      <c r="B9" s="44"/>
      <c r="C9" s="75"/>
      <c r="D9" s="18"/>
      <c r="E9" s="18"/>
      <c r="F9" s="18"/>
      <c r="G9" s="18"/>
      <c r="H9" s="18"/>
    </row>
    <row r="10" spans="1:8" ht="29.25" customHeight="1">
      <c r="A10" s="89"/>
      <c r="B10" s="45"/>
      <c r="C10" s="74"/>
      <c r="D10" s="18"/>
      <c r="E10" s="18"/>
      <c r="F10" s="18"/>
      <c r="G10" s="18"/>
      <c r="H10" s="18"/>
    </row>
    <row r="11" spans="1:8" ht="29.25" customHeight="1">
      <c r="A11" s="45"/>
      <c r="B11" s="44"/>
      <c r="C11" s="75"/>
      <c r="D11" s="18"/>
      <c r="E11" s="18"/>
      <c r="F11" s="18"/>
      <c r="G11" s="18"/>
      <c r="H11" s="18"/>
    </row>
    <row r="12" spans="1:3" ht="29.25" customHeight="1">
      <c r="A12" s="82"/>
      <c r="B12" s="83" t="s">
        <v>91</v>
      </c>
      <c r="C12" s="84">
        <f>SUM(C6:C11)</f>
        <v>8776.45</v>
      </c>
    </row>
    <row r="14" ht="24" customHeight="1">
      <c r="A14" s="57"/>
    </row>
  </sheetData>
  <sheetProtection formatCells="0" formatColumns="0" formatRows="0"/>
  <mergeCells count="3">
    <mergeCell ref="C4:C5"/>
    <mergeCell ref="A4:B4"/>
    <mergeCell ref="A2:C2"/>
  </mergeCells>
  <printOptions horizontalCentered="1"/>
  <pageMargins left="0.7480314960629921" right="0.7480314960629921" top="1.3779527559055118" bottom="0.984251968503937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zoomScalePageLayoutView="0" workbookViewId="0" topLeftCell="A1">
      <selection activeCell="E20" sqref="E20"/>
    </sheetView>
  </sheetViews>
  <sheetFormatPr defaultColWidth="9.16015625" defaultRowHeight="11.25"/>
  <cols>
    <col min="1" max="1" width="15" style="0" customWidth="1"/>
    <col min="2" max="2" width="16.66015625" style="0" customWidth="1"/>
    <col min="3" max="5" width="15" style="0" customWidth="1"/>
    <col min="6" max="6" width="11.16015625" style="0" customWidth="1"/>
    <col min="7" max="7" width="15" style="0" customWidth="1"/>
    <col min="8" max="8" width="11" style="0" customWidth="1"/>
    <col min="9" max="9" width="11.33203125" style="0" customWidth="1"/>
    <col min="10" max="10" width="10.66015625" style="0" customWidth="1"/>
    <col min="11" max="11" width="15" style="0" customWidth="1"/>
    <col min="12" max="12" width="11.5" style="0" customWidth="1"/>
    <col min="13" max="13" width="9.83203125" style="0" customWidth="1"/>
  </cols>
  <sheetData>
    <row r="1" spans="1:13" ht="19.5" customHeight="1">
      <c r="A1" s="40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24" customHeight="1">
      <c r="A2" s="94" t="s">
        <v>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30.75" customHeight="1">
      <c r="A3" s="47" t="s">
        <v>92</v>
      </c>
      <c r="B3" s="27"/>
      <c r="C3" s="21"/>
      <c r="D3" s="21"/>
      <c r="E3" s="21"/>
      <c r="F3" s="21"/>
      <c r="G3" s="21"/>
      <c r="H3" s="21"/>
      <c r="I3" s="21"/>
      <c r="J3" s="21"/>
      <c r="K3" s="21"/>
      <c r="L3" s="21"/>
      <c r="M3" s="22" t="s">
        <v>22</v>
      </c>
    </row>
    <row r="4" spans="1:13" ht="29.25" customHeight="1">
      <c r="A4" s="95" t="s">
        <v>31</v>
      </c>
      <c r="B4" s="96" t="s">
        <v>9</v>
      </c>
      <c r="C4" s="96" t="s">
        <v>7</v>
      </c>
      <c r="D4" s="28" t="s">
        <v>34</v>
      </c>
      <c r="E4" s="28"/>
      <c r="F4" s="28"/>
      <c r="G4" s="96" t="s">
        <v>25</v>
      </c>
      <c r="H4" s="97" t="s">
        <v>93</v>
      </c>
      <c r="I4" s="96" t="s">
        <v>20</v>
      </c>
      <c r="J4" s="96" t="s">
        <v>24</v>
      </c>
      <c r="K4" s="96" t="s">
        <v>3</v>
      </c>
      <c r="L4" s="96" t="s">
        <v>14</v>
      </c>
      <c r="M4" s="96" t="s">
        <v>94</v>
      </c>
    </row>
    <row r="5" spans="1:13" ht="52.5" customHeight="1">
      <c r="A5" s="95"/>
      <c r="B5" s="96"/>
      <c r="C5" s="96"/>
      <c r="D5" s="23" t="s">
        <v>13</v>
      </c>
      <c r="E5" s="23" t="s">
        <v>95</v>
      </c>
      <c r="F5" s="23" t="s">
        <v>96</v>
      </c>
      <c r="G5" s="96"/>
      <c r="H5" s="98"/>
      <c r="I5" s="96"/>
      <c r="J5" s="96"/>
      <c r="K5" s="96"/>
      <c r="L5" s="96"/>
      <c r="M5" s="96"/>
    </row>
    <row r="6" spans="1:13" ht="32.25" customHeight="1">
      <c r="A6" s="48" t="s">
        <v>97</v>
      </c>
      <c r="B6" s="73">
        <f>SUM(C6,D6,G6,J6,K6)</f>
        <v>20140.27</v>
      </c>
      <c r="C6" s="68">
        <v>1555.68</v>
      </c>
      <c r="D6" s="73">
        <f>SUM(E6:F6)</f>
        <v>11183.75</v>
      </c>
      <c r="E6" s="67">
        <v>11183.75</v>
      </c>
      <c r="F6" s="43"/>
      <c r="G6" s="67">
        <v>5669.32</v>
      </c>
      <c r="H6" s="43"/>
      <c r="I6" s="43"/>
      <c r="J6" s="76">
        <v>198.88</v>
      </c>
      <c r="K6" s="77">
        <v>1532.64</v>
      </c>
      <c r="L6" s="43"/>
      <c r="M6" s="43"/>
    </row>
    <row r="7" spans="1:13" ht="19.5" customHeight="1">
      <c r="A7" s="49"/>
      <c r="B7" s="50"/>
      <c r="C7" s="50"/>
      <c r="D7" s="51"/>
      <c r="E7" s="50"/>
      <c r="F7" s="50"/>
      <c r="G7" s="50"/>
      <c r="H7" s="51"/>
      <c r="I7" s="50"/>
      <c r="J7" s="50"/>
      <c r="K7" s="50"/>
      <c r="L7" s="51"/>
      <c r="M7" s="51"/>
    </row>
    <row r="8" spans="1:13" ht="19.5" customHeight="1">
      <c r="A8" s="52"/>
      <c r="B8" s="51"/>
      <c r="C8" s="50"/>
      <c r="D8" s="51"/>
      <c r="E8" s="51"/>
      <c r="F8" s="50"/>
      <c r="G8" s="51"/>
      <c r="H8" s="51"/>
      <c r="I8" s="51"/>
      <c r="J8" s="51"/>
      <c r="K8" s="51"/>
      <c r="L8" s="51"/>
      <c r="M8" s="51"/>
    </row>
    <row r="9" spans="1:13" ht="19.5" customHeight="1">
      <c r="A9" s="82"/>
      <c r="B9" s="85"/>
      <c r="C9" s="82"/>
      <c r="D9" s="85"/>
      <c r="E9" s="82"/>
      <c r="F9" s="82"/>
      <c r="G9" s="82"/>
      <c r="H9" s="82"/>
      <c r="I9" s="82"/>
      <c r="J9" s="82"/>
      <c r="K9" s="82"/>
      <c r="L9" s="82"/>
      <c r="M9" s="82"/>
    </row>
    <row r="10" spans="1:13" ht="19.5" customHeight="1">
      <c r="A10" s="82"/>
      <c r="B10" s="82"/>
      <c r="C10" s="82"/>
      <c r="D10" s="82"/>
      <c r="E10" s="82"/>
      <c r="F10" s="85"/>
      <c r="G10" s="82"/>
      <c r="H10" s="82"/>
      <c r="I10" s="82"/>
      <c r="J10" s="82"/>
      <c r="K10" s="82"/>
      <c r="L10" s="82"/>
      <c r="M10" s="82"/>
    </row>
    <row r="11" spans="1:13" ht="19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ht="19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3" ht="19.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ht="19.5" customHeight="1"/>
    <row r="15" spans="1:13" ht="19.5" customHeight="1">
      <c r="A15" s="26"/>
      <c r="B15" s="31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spans="1:13" ht="19.5" customHeight="1">
      <c r="A41" s="29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</sheetData>
  <sheetProtection formatCells="0" formatColumns="0" formatRows="0"/>
  <mergeCells count="11">
    <mergeCell ref="J4:J5"/>
    <mergeCell ref="H4:H5"/>
    <mergeCell ref="B4:B5"/>
    <mergeCell ref="C4:C5"/>
    <mergeCell ref="A2:M2"/>
    <mergeCell ref="A4:A5"/>
    <mergeCell ref="K4:K5"/>
    <mergeCell ref="L4:L5"/>
    <mergeCell ref="M4:M5"/>
    <mergeCell ref="G4:G5"/>
    <mergeCell ref="I4:I5"/>
  </mergeCells>
  <printOptions horizontalCentered="1"/>
  <pageMargins left="0.7480314960629921" right="0.7480314960629921" top="1.3779527559055118" bottom="0.984251968503937" header="0" footer="0"/>
  <pageSetup fitToHeight="999" fitToWidth="1" horizontalDpi="1200" verticalDpi="12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zoomScalePageLayoutView="0" workbookViewId="0" topLeftCell="A1">
      <selection activeCell="B6" sqref="B6"/>
    </sheetView>
  </sheetViews>
  <sheetFormatPr defaultColWidth="9.16015625" defaultRowHeight="11.25"/>
  <cols>
    <col min="1" max="1" width="23.83203125" style="0" customWidth="1"/>
    <col min="2" max="2" width="21.83203125" style="0" customWidth="1"/>
    <col min="3" max="3" width="20.33203125" style="0" customWidth="1"/>
    <col min="4" max="4" width="20.66015625" style="0" customWidth="1"/>
    <col min="5" max="5" width="18.5" style="0" customWidth="1"/>
    <col min="6" max="6" width="21.66015625" style="0" customWidth="1"/>
    <col min="7" max="7" width="21.33203125" style="0" customWidth="1"/>
    <col min="8" max="8" width="21" style="0" customWidth="1"/>
  </cols>
  <sheetData>
    <row r="1" spans="1:8" ht="30" customHeight="1">
      <c r="A1" s="40" t="s">
        <v>52</v>
      </c>
      <c r="B1" s="16"/>
      <c r="C1" s="16"/>
      <c r="D1" s="16"/>
      <c r="E1" s="16"/>
      <c r="F1" s="16"/>
      <c r="G1" s="16"/>
      <c r="H1" s="17"/>
    </row>
    <row r="2" spans="1:8" ht="32.25" customHeight="1">
      <c r="A2" s="94" t="s">
        <v>53</v>
      </c>
      <c r="B2" s="94"/>
      <c r="C2" s="94"/>
      <c r="D2" s="94"/>
      <c r="E2" s="94"/>
      <c r="F2" s="94"/>
      <c r="G2" s="94"/>
      <c r="H2" s="94"/>
    </row>
    <row r="3" spans="1:8" ht="26.25" customHeight="1">
      <c r="A3" s="56" t="s">
        <v>89</v>
      </c>
      <c r="B3" s="21"/>
      <c r="C3" s="21"/>
      <c r="D3" s="27"/>
      <c r="E3" s="27"/>
      <c r="F3" s="21"/>
      <c r="G3" s="21"/>
      <c r="H3" s="22" t="s">
        <v>22</v>
      </c>
    </row>
    <row r="4" spans="1:8" ht="38.25" customHeight="1">
      <c r="A4" s="100" t="s">
        <v>31</v>
      </c>
      <c r="B4" s="96" t="s">
        <v>9</v>
      </c>
      <c r="C4" s="101" t="s">
        <v>2</v>
      </c>
      <c r="D4" s="101"/>
      <c r="E4" s="96" t="s">
        <v>23</v>
      </c>
      <c r="F4" s="96" t="s">
        <v>33</v>
      </c>
      <c r="G4" s="99" t="s">
        <v>26</v>
      </c>
      <c r="H4" s="99" t="s">
        <v>6</v>
      </c>
    </row>
    <row r="5" spans="1:8" ht="39" customHeight="1">
      <c r="A5" s="100"/>
      <c r="B5" s="96"/>
      <c r="C5" s="32" t="s">
        <v>8</v>
      </c>
      <c r="D5" s="32" t="s">
        <v>1</v>
      </c>
      <c r="E5" s="96"/>
      <c r="F5" s="96"/>
      <c r="G5" s="99"/>
      <c r="H5" s="99"/>
    </row>
    <row r="6" spans="1:8" ht="32.25" customHeight="1">
      <c r="A6" s="33" t="s">
        <v>83</v>
      </c>
      <c r="B6" s="78">
        <f>SUM(C6:H6)</f>
        <v>20140.27</v>
      </c>
      <c r="C6" s="79">
        <v>8879.28</v>
      </c>
      <c r="D6" s="78">
        <v>1298.95</v>
      </c>
      <c r="E6" s="78">
        <v>9937.26</v>
      </c>
      <c r="F6" s="78"/>
      <c r="G6" s="78"/>
      <c r="H6" s="79">
        <v>24.78</v>
      </c>
    </row>
    <row r="7" spans="1:8" ht="32.25" customHeight="1">
      <c r="A7" s="46"/>
      <c r="B7" s="53"/>
      <c r="C7" s="54"/>
      <c r="D7" s="54"/>
      <c r="E7" s="46"/>
      <c r="F7" s="46"/>
      <c r="G7" s="46"/>
      <c r="H7" s="46"/>
    </row>
    <row r="8" spans="1:8" ht="32.25" customHeight="1">
      <c r="A8" s="55"/>
      <c r="B8" s="51"/>
      <c r="C8" s="51"/>
      <c r="D8" s="51"/>
      <c r="E8" s="51"/>
      <c r="F8" s="51"/>
      <c r="G8" s="51"/>
      <c r="H8" s="51"/>
    </row>
    <row r="9" spans="1:8" ht="32.25" customHeight="1">
      <c r="A9" s="46"/>
      <c r="B9" s="53"/>
      <c r="C9" s="46"/>
      <c r="D9" s="46"/>
      <c r="E9" s="46"/>
      <c r="F9" s="46"/>
      <c r="G9" s="46"/>
      <c r="H9" s="46"/>
    </row>
    <row r="10" spans="1:8" ht="32.25" customHeight="1">
      <c r="A10" s="46"/>
      <c r="B10" s="46"/>
      <c r="C10" s="46"/>
      <c r="D10" s="46"/>
      <c r="E10" s="46"/>
      <c r="F10" s="46"/>
      <c r="G10" s="46"/>
      <c r="H10" s="46"/>
    </row>
    <row r="11" spans="1:8" ht="32.25" customHeight="1">
      <c r="A11" s="46"/>
      <c r="B11" s="46"/>
      <c r="C11" s="46"/>
      <c r="D11" s="46"/>
      <c r="E11" s="46"/>
      <c r="F11" s="46"/>
      <c r="G11" s="46"/>
      <c r="H11" s="46"/>
    </row>
  </sheetData>
  <sheetProtection formatCells="0" formatColumns="0" formatRows="0"/>
  <mergeCells count="8">
    <mergeCell ref="A2:H2"/>
    <mergeCell ref="G4:G5"/>
    <mergeCell ref="H4:H5"/>
    <mergeCell ref="A4:A5"/>
    <mergeCell ref="B4:B5"/>
    <mergeCell ref="E4:E5"/>
    <mergeCell ref="F4:F5"/>
    <mergeCell ref="C4:D4"/>
  </mergeCells>
  <printOptions horizontalCentered="1"/>
  <pageMargins left="0.7480314960629921" right="0.7480314960629921" top="1.3779527559055118" bottom="0.984251968503937" header="0" footer="0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tabSelected="1" zoomScalePageLayoutView="0" workbookViewId="0" topLeftCell="A1">
      <selection activeCell="F5" sqref="F5"/>
    </sheetView>
  </sheetViews>
  <sheetFormatPr defaultColWidth="9.16015625" defaultRowHeight="12.75" customHeight="1"/>
  <cols>
    <col min="1" max="1" width="82" style="36" customWidth="1"/>
    <col min="2" max="2" width="31.33203125" style="36" customWidth="1"/>
    <col min="3" max="3" width="17" style="36" customWidth="1"/>
    <col min="4" max="235" width="9.16015625" style="36" customWidth="1"/>
    <col min="236" max="16384" width="9.16015625" style="36" customWidth="1"/>
  </cols>
  <sheetData>
    <row r="1" spans="1:2" ht="33" customHeight="1">
      <c r="A1" s="40" t="s">
        <v>51</v>
      </c>
      <c r="B1" s="37"/>
    </row>
    <row r="2" spans="1:2" ht="40.5" customHeight="1">
      <c r="A2" s="102" t="s">
        <v>50</v>
      </c>
      <c r="B2" s="102"/>
    </row>
    <row r="3" spans="1:3" ht="42" customHeight="1">
      <c r="A3" s="81" t="s">
        <v>90</v>
      </c>
      <c r="B3" s="103" t="s">
        <v>46</v>
      </c>
      <c r="C3" s="103"/>
    </row>
    <row r="4" spans="1:3" ht="42.75" customHeight="1">
      <c r="A4" s="86" t="s">
        <v>47</v>
      </c>
      <c r="B4" s="86" t="s">
        <v>98</v>
      </c>
      <c r="C4" s="93" t="s">
        <v>109</v>
      </c>
    </row>
    <row r="5" spans="1:3" ht="42.75" customHeight="1">
      <c r="A5" s="87" t="s">
        <v>13</v>
      </c>
      <c r="B5" s="91">
        <f>SUM(B6:B8)</f>
        <v>339.63</v>
      </c>
      <c r="C5" s="90"/>
    </row>
    <row r="6" spans="1:3" ht="42.75" customHeight="1">
      <c r="A6" s="88" t="s">
        <v>99</v>
      </c>
      <c r="B6" s="68">
        <v>200</v>
      </c>
      <c r="C6" s="93" t="s">
        <v>110</v>
      </c>
    </row>
    <row r="7" spans="1:3" ht="42.75" customHeight="1">
      <c r="A7" s="88" t="s">
        <v>48</v>
      </c>
      <c r="B7" s="68">
        <v>65.63</v>
      </c>
      <c r="C7" s="93" t="s">
        <v>110</v>
      </c>
    </row>
    <row r="8" spans="1:3" ht="42.75" customHeight="1">
      <c r="A8" s="88" t="s">
        <v>100</v>
      </c>
      <c r="B8" s="68">
        <v>74</v>
      </c>
      <c r="C8" s="93" t="s">
        <v>110</v>
      </c>
    </row>
    <row r="9" spans="1:3" ht="42.75" customHeight="1">
      <c r="A9" s="87" t="s">
        <v>101</v>
      </c>
      <c r="B9" s="92"/>
      <c r="C9" s="90"/>
    </row>
    <row r="10" spans="1:3" ht="42.75" customHeight="1">
      <c r="A10" s="87" t="s">
        <v>102</v>
      </c>
      <c r="B10" s="68">
        <v>74</v>
      </c>
      <c r="C10" s="90"/>
    </row>
    <row r="12" ht="12.75" customHeight="1">
      <c r="A12" s="38"/>
    </row>
  </sheetData>
  <sheetProtection formatCells="0" formatColumns="0" formatRows="0"/>
  <mergeCells count="2">
    <mergeCell ref="A2:B2"/>
    <mergeCell ref="B3:C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郑慧香</cp:lastModifiedBy>
  <cp:lastPrinted>2016-03-23T01:01:02Z</cp:lastPrinted>
  <dcterms:created xsi:type="dcterms:W3CDTF">2014-05-29T10:15:01Z</dcterms:created>
  <dcterms:modified xsi:type="dcterms:W3CDTF">2016-04-07T00:08:34Z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4260780</vt:i4>
  </property>
</Properties>
</file>